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J183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80"/>
  <c r="J69"/>
  <c r="J80" s="1"/>
  <c r="I69"/>
  <c r="I80" s="1"/>
  <c r="H69"/>
  <c r="H80" s="1"/>
  <c r="G69"/>
  <c r="G80" s="1"/>
  <c r="F69"/>
  <c r="F80" s="1"/>
  <c r="B61"/>
  <c r="A61"/>
  <c r="B51"/>
  <c r="A51"/>
  <c r="L50"/>
  <c r="J50"/>
  <c r="J61" s="1"/>
  <c r="I50"/>
  <c r="I61" s="1"/>
  <c r="H50"/>
  <c r="H61" s="1"/>
  <c r="G50"/>
  <c r="F50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J194" l="1"/>
  <c r="L194"/>
  <c r="G61"/>
  <c r="L61"/>
  <c r="F61"/>
  <c r="I43"/>
  <c r="J43"/>
  <c r="J24"/>
  <c r="F24"/>
  <c r="L24"/>
  <c r="G24"/>
  <c r="H24"/>
  <c r="H195" s="1"/>
  <c r="I24"/>
  <c r="G195" l="1"/>
  <c r="F195"/>
  <c r="I195"/>
  <c r="L195"/>
  <c r="J195"/>
</calcChain>
</file>

<file path=xl/sharedStrings.xml><?xml version="1.0" encoding="utf-8"?>
<sst xmlns="http://schemas.openxmlformats.org/spreadsheetml/2006/main" count="278" uniqueCount="103">
  <si>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</si>
  <si>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</si>
  <si>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</si>
  <si>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</si>
  <si>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</si>
  <si>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</si>
  <si>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</si>
  <si>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</si>
  <si>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</si>
  <si>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</si>
  <si>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</si>
  <si>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</si>
  <si>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</si>
  <si>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</si>
  <si>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</si>
  <si>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</si>
  <si>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</si>
  <si>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</si>
  <si>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</si>
  <si>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</si>
  <si>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</si>
  <si>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</si>
  <si>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</si>
  <si>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</si>
  <si>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</si>
  <si>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</si>
  <si>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</si>
  <si>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</si>
  <si>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</si>
  <si>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</si>
  <si>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</si>
  <si>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</si>
  <si>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</si>
  <si>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</si>
  <si>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</si>
  <si>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</si>
  <si>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</si>
  <si>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</si>
  <si>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</si>
  <si>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</si>
  <si>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Дегтева Л.Ю.</t>
  </si>
  <si>
    <t>Чай без сахара</t>
  </si>
  <si>
    <t>54-1гн</t>
  </si>
  <si>
    <t>хлеб пшеничный</t>
  </si>
  <si>
    <t>пром.</t>
  </si>
  <si>
    <t>сыр твердых сортов в нарезке</t>
  </si>
  <si>
    <t>Йогурт в индивидуальной упаковке</t>
  </si>
  <si>
    <t>54-1з</t>
  </si>
  <si>
    <t>пром</t>
  </si>
  <si>
    <t>Хлеб пшеничный</t>
  </si>
  <si>
    <t>Картофельное пюре</t>
  </si>
  <si>
    <t>54-11г</t>
  </si>
  <si>
    <t>Рыба тушеная в томате с овощами</t>
  </si>
  <si>
    <t>54-11р</t>
  </si>
  <si>
    <t>Макароны отварные с сыром</t>
  </si>
  <si>
    <t>Чай черный с клюквой и сахаром</t>
  </si>
  <si>
    <t>54-5м</t>
  </si>
  <si>
    <t>Банан</t>
  </si>
  <si>
    <t>МКОУ-Новопичуговская СОШ</t>
  </si>
  <si>
    <t>Кофейный напиток на молоке</t>
  </si>
  <si>
    <t>54-21к</t>
  </si>
  <si>
    <t>54-23гн</t>
  </si>
  <si>
    <t>54-6о</t>
  </si>
  <si>
    <t>Напиток из шиповника</t>
  </si>
  <si>
    <t>54-13хн</t>
  </si>
  <si>
    <t>Каша рисовая молочная жидкая</t>
  </si>
  <si>
    <t>Йогурт в инд.уп.</t>
  </si>
  <si>
    <t>Плов из курицы</t>
  </si>
  <si>
    <t>54-12м</t>
  </si>
  <si>
    <t>Чай черный с клюквой м сахаром</t>
  </si>
  <si>
    <t>54-10гн</t>
  </si>
  <si>
    <t>Котлеты Куринные</t>
  </si>
  <si>
    <t>Макароны отварные</t>
  </si>
  <si>
    <t>54-1г</t>
  </si>
  <si>
    <t>54-18м</t>
  </si>
  <si>
    <t>Чай с лимоном и сахаром</t>
  </si>
  <si>
    <t>54-3гн</t>
  </si>
  <si>
    <t>Хлеб ржано-пшеничный</t>
  </si>
  <si>
    <t>54-4г</t>
  </si>
  <si>
    <t>54-2м</t>
  </si>
  <si>
    <t>Каша гречневая рассыпчатая</t>
  </si>
  <si>
    <t>кисломол.</t>
  </si>
  <si>
    <t>кисломол</t>
  </si>
  <si>
    <t>Масло сливочное(порщиями)</t>
  </si>
  <si>
    <t>53-19з</t>
  </si>
  <si>
    <t>Яйцо</t>
  </si>
  <si>
    <t>Яйцо вареное</t>
  </si>
  <si>
    <t>хол.закуски</t>
  </si>
  <si>
    <t>Гуляш отварной из говядины</t>
  </si>
  <si>
    <t>хол.напиток</t>
  </si>
  <si>
    <t>Масло сливочное (порция)</t>
  </si>
  <si>
    <t>Каша перловая расыпчатая</t>
  </si>
  <si>
    <t>54-5г</t>
  </si>
  <si>
    <t>Курица тушеная с морковью</t>
  </si>
  <si>
    <t>54-25м</t>
  </si>
  <si>
    <t>Каша  молочная Дружба</t>
  </si>
  <si>
    <t>хлеб  пшеничный</t>
  </si>
  <si>
    <t>Огурец в нарезке</t>
  </si>
  <si>
    <t>Хлеб  пшеничный</t>
  </si>
  <si>
    <t>Печень говяжья по-строгонвски</t>
  </si>
  <si>
    <t>Котлеты из курицы</t>
  </si>
  <si>
    <t>54-16к</t>
  </si>
  <si>
    <t>54-2з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</si>
</sst>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vertical="center"/>
    </xf>
    <xf numFmtId="0" fontId="0" fillId="4" borderId="2" xfId="0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G176" sqref="G176:I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2.28515625" style="1" bestFit="1" customWidth="1"/>
    <col min="5" max="5" width="31.140625" style="2" customWidth="1"/>
    <col min="6" max="6" width="9.5703125" style="2" bestFit="1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61" t="s">
        <v>58</v>
      </c>
      <c r="D1" s="62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7.9</v>
      </c>
      <c r="H6" s="40">
        <v>6.8</v>
      </c>
      <c r="I6" s="40">
        <v>28.7</v>
      </c>
      <c r="J6" s="40">
        <v>207.7</v>
      </c>
      <c r="K6" s="41" t="s">
        <v>73</v>
      </c>
      <c r="L6" s="40"/>
    </row>
    <row r="7" spans="1:12" ht="25.5">
      <c r="A7" s="23"/>
      <c r="B7" s="15"/>
      <c r="C7" s="11"/>
      <c r="D7" s="7" t="s">
        <v>22</v>
      </c>
      <c r="E7" s="42" t="s">
        <v>55</v>
      </c>
      <c r="F7" s="43">
        <v>200</v>
      </c>
      <c r="G7" s="43">
        <v>0.2</v>
      </c>
      <c r="H7" s="43">
        <v>0.1</v>
      </c>
      <c r="I7" s="43">
        <v>6.8</v>
      </c>
      <c r="J7" s="43">
        <v>28.9</v>
      </c>
      <c r="K7" s="44" t="s">
        <v>70</v>
      </c>
      <c r="L7" s="43"/>
    </row>
    <row r="8" spans="1:12" ht="15">
      <c r="A8" s="23"/>
      <c r="B8" s="15"/>
      <c r="C8" s="11"/>
      <c r="D8" s="7" t="s">
        <v>23</v>
      </c>
      <c r="E8" s="42" t="s">
        <v>49</v>
      </c>
      <c r="F8" s="43">
        <v>30</v>
      </c>
      <c r="G8" s="43">
        <v>2.2999999999999998</v>
      </c>
      <c r="H8" s="43">
        <v>0.2</v>
      </c>
      <c r="I8" s="43">
        <v>14.8</v>
      </c>
      <c r="J8" s="43">
        <v>70.3</v>
      </c>
      <c r="K8" s="44" t="s">
        <v>48</v>
      </c>
      <c r="L8" s="43"/>
    </row>
    <row r="9" spans="1:12" ht="15">
      <c r="A9" s="23"/>
      <c r="B9" s="15"/>
      <c r="C9" s="11"/>
      <c r="D9" s="7" t="s">
        <v>24</v>
      </c>
      <c r="E9" s="42" t="s">
        <v>57</v>
      </c>
      <c r="F9" s="43">
        <v>240</v>
      </c>
      <c r="G9" s="43">
        <v>3.6</v>
      </c>
      <c r="H9" s="43">
        <v>1.2</v>
      </c>
      <c r="I9" s="43">
        <v>50.4</v>
      </c>
      <c r="J9" s="43">
        <v>226.8</v>
      </c>
      <c r="K9" s="44" t="s">
        <v>48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13.999999999999998</v>
      </c>
      <c r="H13" s="19">
        <f t="shared" si="0"/>
        <v>8.2999999999999989</v>
      </c>
      <c r="I13" s="19">
        <f t="shared" si="0"/>
        <v>100.69999999999999</v>
      </c>
      <c r="J13" s="19">
        <f t="shared" si="0"/>
        <v>533.70000000000005</v>
      </c>
      <c r="K13" s="25"/>
      <c r="L13" s="51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3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3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3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3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3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3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3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620</v>
      </c>
      <c r="G24" s="32">
        <f t="shared" ref="G24:J24" si="4">G13+G23</f>
        <v>13.999999999999998</v>
      </c>
      <c r="H24" s="32">
        <f t="shared" si="4"/>
        <v>8.2999999999999989</v>
      </c>
      <c r="I24" s="32">
        <f t="shared" si="4"/>
        <v>100.69999999999999</v>
      </c>
      <c r="J24" s="32">
        <f t="shared" si="4"/>
        <v>533.70000000000005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200</v>
      </c>
      <c r="G25" s="40">
        <v>5.9</v>
      </c>
      <c r="H25" s="40">
        <v>7</v>
      </c>
      <c r="I25" s="40">
        <v>40.700000000000003</v>
      </c>
      <c r="J25" s="40">
        <v>249.5</v>
      </c>
      <c r="K25" s="41" t="s">
        <v>92</v>
      </c>
      <c r="L25" s="40"/>
    </row>
    <row r="26" spans="1:12" ht="15">
      <c r="A26" s="14"/>
      <c r="B26" s="15"/>
      <c r="C26" s="11"/>
      <c r="D26" s="6" t="s">
        <v>21</v>
      </c>
      <c r="E26" s="42" t="s">
        <v>93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94</v>
      </c>
      <c r="L26" s="43"/>
    </row>
    <row r="27" spans="1:12" ht="1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76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48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23.4</v>
      </c>
      <c r="H32" s="19">
        <f t="shared" ref="H32" si="7">SUM(H25:H31)</f>
        <v>12.799999999999999</v>
      </c>
      <c r="I32" s="19">
        <f t="shared" ref="I32" si="8">SUM(I25:I31)</f>
        <v>80.800000000000011</v>
      </c>
      <c r="J32" s="19">
        <f t="shared" ref="J32:L32" si="9">SUM(J25:J31)</f>
        <v>531.69999999999993</v>
      </c>
      <c r="K32" s="25"/>
      <c r="L32" s="51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3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3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3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3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3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3"/>
      <c r="L39" s="43"/>
    </row>
    <row r="40" spans="1:12" ht="1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3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550</v>
      </c>
      <c r="G43" s="32">
        <f t="shared" ref="G43" si="14">G32+G42</f>
        <v>23.4</v>
      </c>
      <c r="H43" s="32">
        <f t="shared" ref="H43" si="15">H32+H42</f>
        <v>12.799999999999999</v>
      </c>
      <c r="I43" s="32">
        <f t="shared" ref="I43" si="16">I32+I42</f>
        <v>80.800000000000011</v>
      </c>
      <c r="J43" s="32">
        <f t="shared" ref="J43:L43" si="17">J32+J42</f>
        <v>531.69999999999993</v>
      </c>
      <c r="K43" s="32"/>
      <c r="L43" s="53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40">
        <v>200</v>
      </c>
      <c r="G44" s="40">
        <v>5</v>
      </c>
      <c r="H44" s="40">
        <v>5.9</v>
      </c>
      <c r="I44" s="40">
        <v>24</v>
      </c>
      <c r="J44" s="40">
        <v>168</v>
      </c>
      <c r="K44" s="41" t="s">
        <v>101</v>
      </c>
      <c r="L44" s="40"/>
    </row>
    <row r="45" spans="1:12" ht="25.5">
      <c r="A45" s="23"/>
      <c r="B45" s="15"/>
      <c r="C45" s="11"/>
      <c r="D45" s="6" t="s">
        <v>81</v>
      </c>
      <c r="E45" s="42" t="s">
        <v>45</v>
      </c>
      <c r="F45" s="43">
        <v>25</v>
      </c>
      <c r="G45" s="43">
        <v>5.8</v>
      </c>
      <c r="H45" s="43">
        <v>7.4</v>
      </c>
      <c r="I45" s="43">
        <v>0</v>
      </c>
      <c r="J45" s="43">
        <v>89.6</v>
      </c>
      <c r="K45" s="44" t="s">
        <v>47</v>
      </c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0.1</v>
      </c>
      <c r="J46" s="43">
        <v>1.4</v>
      </c>
      <c r="K46" s="44" t="s">
        <v>42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44</v>
      </c>
      <c r="L47" s="43"/>
    </row>
    <row r="48" spans="1:12" ht="25.5">
      <c r="A48" s="23"/>
      <c r="B48" s="15"/>
      <c r="C48" s="11"/>
      <c r="D48" s="7" t="s">
        <v>81</v>
      </c>
      <c r="E48" s="42" t="s">
        <v>46</v>
      </c>
      <c r="F48" s="43">
        <v>95</v>
      </c>
      <c r="G48" s="43">
        <v>3.9</v>
      </c>
      <c r="H48" s="43">
        <v>1.4</v>
      </c>
      <c r="I48" s="43">
        <v>5.6</v>
      </c>
      <c r="J48" s="43">
        <v>50.8</v>
      </c>
      <c r="K48" s="44" t="s">
        <v>44</v>
      </c>
      <c r="L48" s="52"/>
    </row>
    <row r="49" spans="1:12" ht="15">
      <c r="A49" s="23"/>
      <c r="B49" s="15"/>
      <c r="C49" s="11"/>
      <c r="D49" s="6" t="s">
        <v>81</v>
      </c>
      <c r="E49" s="42" t="s">
        <v>90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44</v>
      </c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SUM(F44:F49)</f>
        <v>580</v>
      </c>
      <c r="G50" s="19">
        <f>SUM(G44:G49)</f>
        <v>18.8</v>
      </c>
      <c r="H50" s="19">
        <f>SUM(H44:H49)</f>
        <v>22.400000000000002</v>
      </c>
      <c r="I50" s="19">
        <f>SUM(I44:I49)</f>
        <v>54.400000000000006</v>
      </c>
      <c r="J50" s="19">
        <f>SUM(J44:J49)</f>
        <v>493.1</v>
      </c>
      <c r="K50" s="25"/>
      <c r="L50" s="51">
        <f>SUM(L44:L49)</f>
        <v>0</v>
      </c>
    </row>
    <row r="51" spans="1:12" ht="15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3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3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3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3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3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3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3"/>
      <c r="L57" s="43"/>
    </row>
    <row r="58" spans="1:12" ht="15">
      <c r="A58" s="23"/>
      <c r="B58" s="15"/>
      <c r="C58" s="11"/>
      <c r="D58" s="6" t="s">
        <v>24</v>
      </c>
      <c r="E58" s="42"/>
      <c r="F58" s="43"/>
      <c r="G58" s="43"/>
      <c r="H58" s="43"/>
      <c r="I58" s="43"/>
      <c r="J58" s="43"/>
      <c r="K58" s="43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3"/>
      <c r="L59" s="43"/>
    </row>
    <row r="60" spans="1:12" ht="15">
      <c r="A60" s="24"/>
      <c r="B60" s="17"/>
      <c r="C60" s="8"/>
      <c r="D60" s="18" t="s">
        <v>33</v>
      </c>
      <c r="E60" s="9"/>
      <c r="F60" s="43"/>
      <c r="G60" s="43"/>
      <c r="H60" s="43"/>
      <c r="I60" s="43"/>
      <c r="J60" s="43"/>
      <c r="K60" s="43"/>
      <c r="L60" s="43"/>
    </row>
    <row r="61" spans="1:12" ht="15.75" customHeight="1">
      <c r="A61" s="29">
        <f>A44</f>
        <v>1</v>
      </c>
      <c r="B61" s="30">
        <f>B44</f>
        <v>3</v>
      </c>
      <c r="C61" s="65" t="s">
        <v>4</v>
      </c>
      <c r="D61" s="66"/>
      <c r="E61" s="31"/>
      <c r="F61" s="32">
        <f>F50+F60</f>
        <v>580</v>
      </c>
      <c r="G61" s="32">
        <f t="shared" ref="G61" si="18">G50+G60</f>
        <v>18.8</v>
      </c>
      <c r="H61" s="32">
        <f t="shared" ref="H61" si="19">H50+H60</f>
        <v>22.400000000000002</v>
      </c>
      <c r="I61" s="32">
        <f t="shared" ref="I61" si="20">I50+I60</f>
        <v>54.400000000000006</v>
      </c>
      <c r="J61" s="32">
        <f t="shared" ref="J61:L61" si="21">J50+J60</f>
        <v>493.1</v>
      </c>
      <c r="K61" s="32"/>
      <c r="L61" s="53">
        <f t="shared" si="21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50</v>
      </c>
      <c r="F62" s="40">
        <v>150</v>
      </c>
      <c r="G62" s="40">
        <v>3.1</v>
      </c>
      <c r="H62" s="40">
        <v>5.3</v>
      </c>
      <c r="I62" s="40">
        <v>19.8</v>
      </c>
      <c r="J62" s="40">
        <v>139.4</v>
      </c>
      <c r="K62" s="41" t="s">
        <v>51</v>
      </c>
      <c r="L62" s="54"/>
    </row>
    <row r="63" spans="1:12" ht="25.5">
      <c r="A63" s="23"/>
      <c r="B63" s="15"/>
      <c r="C63" s="11"/>
      <c r="D63" s="56" t="s">
        <v>29</v>
      </c>
      <c r="E63" s="42" t="s">
        <v>52</v>
      </c>
      <c r="F63" s="43">
        <v>100</v>
      </c>
      <c r="G63" s="57">
        <v>13.9</v>
      </c>
      <c r="H63" s="43">
        <v>7.4</v>
      </c>
      <c r="I63" s="43">
        <v>6.3</v>
      </c>
      <c r="J63" s="43">
        <v>147.30000000000001</v>
      </c>
      <c r="K63" s="44" t="s">
        <v>53</v>
      </c>
      <c r="L63" s="43"/>
    </row>
    <row r="64" spans="1:12" ht="17.45" customHeight="1">
      <c r="A64" s="23"/>
      <c r="B64" s="15"/>
      <c r="C64" s="11"/>
      <c r="D64" s="7" t="s">
        <v>89</v>
      </c>
      <c r="E64" s="42" t="s">
        <v>63</v>
      </c>
      <c r="F64" s="43">
        <v>200</v>
      </c>
      <c r="G64" s="43">
        <v>0.6</v>
      </c>
      <c r="H64" s="43">
        <v>0.2</v>
      </c>
      <c r="I64" s="43">
        <v>15.1</v>
      </c>
      <c r="J64" s="43">
        <v>65.400000000000006</v>
      </c>
      <c r="K64" s="44" t="s">
        <v>64</v>
      </c>
      <c r="L64" s="52"/>
    </row>
    <row r="65" spans="1:12" ht="15">
      <c r="A65" s="23"/>
      <c r="B65" s="15"/>
      <c r="C65" s="11"/>
      <c r="D65" s="7" t="s">
        <v>23</v>
      </c>
      <c r="E65" s="42" t="s">
        <v>96</v>
      </c>
      <c r="F65" s="43">
        <v>60</v>
      </c>
      <c r="G65" s="43">
        <v>4.5999999999999996</v>
      </c>
      <c r="H65" s="43">
        <v>0.5</v>
      </c>
      <c r="I65" s="43">
        <v>29.5</v>
      </c>
      <c r="J65" s="43">
        <v>140.6</v>
      </c>
      <c r="K65" s="44" t="s">
        <v>48</v>
      </c>
      <c r="L65" s="52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52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2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510</v>
      </c>
      <c r="G69" s="19">
        <f t="shared" ref="G69" si="22">SUM(G62:G68)</f>
        <v>22.200000000000003</v>
      </c>
      <c r="H69" s="19">
        <f t="shared" ref="H69" si="23">SUM(H62:H68)</f>
        <v>13.399999999999999</v>
      </c>
      <c r="I69" s="19">
        <f t="shared" ref="I69" si="24">SUM(I62:I68)</f>
        <v>70.7</v>
      </c>
      <c r="J69" s="19">
        <f t="shared" ref="J69" si="25">SUM(J62:J68)</f>
        <v>492.70000000000005</v>
      </c>
      <c r="K69" s="25"/>
      <c r="L69" s="51"/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6">SUM(G70:G78)</f>
        <v>0</v>
      </c>
      <c r="H79" s="19">
        <f t="shared" ref="H79" si="27">SUM(H70:H78)</f>
        <v>0</v>
      </c>
      <c r="I79" s="19">
        <f t="shared" ref="I79" si="28">SUM(I70:I78)</f>
        <v>0</v>
      </c>
      <c r="J79" s="19">
        <f t="shared" ref="J79:L79" si="29">SUM(J70:J78)</f>
        <v>0</v>
      </c>
      <c r="K79" s="25"/>
      <c r="L79" s="19">
        <f t="shared" si="29"/>
        <v>0</v>
      </c>
    </row>
    <row r="80" spans="1:12" ht="15.75" customHeight="1">
      <c r="A80" s="29">
        <f>A62</f>
        <v>1</v>
      </c>
      <c r="B80" s="30">
        <f>B62</f>
        <v>4</v>
      </c>
      <c r="C80" s="65" t="s">
        <v>4</v>
      </c>
      <c r="D80" s="66"/>
      <c r="E80" s="31"/>
      <c r="F80" s="32">
        <f>F69+F79</f>
        <v>510</v>
      </c>
      <c r="G80" s="32">
        <f t="shared" ref="G80" si="30">G69+G79</f>
        <v>22.200000000000003</v>
      </c>
      <c r="H80" s="32">
        <f t="shared" ref="H80" si="31">H69+H79</f>
        <v>13.399999999999999</v>
      </c>
      <c r="I80" s="32">
        <f t="shared" ref="I80" si="32">I69+I79</f>
        <v>70.7</v>
      </c>
      <c r="J80" s="32">
        <f t="shared" ref="J80:L80" si="33">J69+J79</f>
        <v>492.70000000000005</v>
      </c>
      <c r="K80" s="32"/>
      <c r="L80" s="32">
        <f t="shared" si="33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72</v>
      </c>
      <c r="F81" s="40">
        <v>150</v>
      </c>
      <c r="G81" s="40">
        <v>5.3</v>
      </c>
      <c r="H81" s="40">
        <v>4.9000000000000004</v>
      </c>
      <c r="I81" s="40">
        <v>32.799999999999997</v>
      </c>
      <c r="J81" s="40">
        <v>196.8</v>
      </c>
      <c r="K81" s="41" t="s">
        <v>73</v>
      </c>
      <c r="L81" s="40"/>
    </row>
    <row r="82" spans="1:12" ht="15">
      <c r="A82" s="23"/>
      <c r="B82" s="15"/>
      <c r="C82" s="11"/>
      <c r="D82" s="7" t="s">
        <v>22</v>
      </c>
      <c r="E82" s="42" t="s">
        <v>75</v>
      </c>
      <c r="F82" s="43">
        <v>200</v>
      </c>
      <c r="G82" s="43">
        <v>0.2</v>
      </c>
      <c r="H82" s="43">
        <v>0.1</v>
      </c>
      <c r="I82" s="43">
        <v>6.6</v>
      </c>
      <c r="J82" s="43">
        <v>27.9</v>
      </c>
      <c r="K82" s="44" t="s">
        <v>76</v>
      </c>
      <c r="L82" s="43"/>
    </row>
    <row r="83" spans="1:12" ht="15">
      <c r="A83" s="23"/>
      <c r="B83" s="15"/>
      <c r="C83" s="11"/>
      <c r="D83" s="58" t="s">
        <v>21</v>
      </c>
      <c r="E83" s="42" t="s">
        <v>71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56</v>
      </c>
      <c r="L83" s="43"/>
    </row>
    <row r="84" spans="1:12" ht="15">
      <c r="A84" s="23"/>
      <c r="B84" s="15"/>
      <c r="C84" s="11"/>
      <c r="D84" s="7" t="s">
        <v>23</v>
      </c>
      <c r="E84" s="42" t="s">
        <v>77</v>
      </c>
      <c r="F84" s="43">
        <v>60</v>
      </c>
      <c r="G84" s="43">
        <v>4</v>
      </c>
      <c r="H84" s="43">
        <v>0.7</v>
      </c>
      <c r="I84" s="43">
        <v>23.8</v>
      </c>
      <c r="J84" s="43">
        <v>117.4</v>
      </c>
      <c r="K84" s="44" t="s">
        <v>48</v>
      </c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34">SUM(G81:G87)</f>
        <v>26.7</v>
      </c>
      <c r="H88" s="19">
        <f t="shared" ref="H88" si="35">SUM(H81:H87)</f>
        <v>9.6</v>
      </c>
      <c r="I88" s="19">
        <f t="shared" ref="I88" si="36">SUM(I81:I87)</f>
        <v>75.2</v>
      </c>
      <c r="J88" s="19">
        <f t="shared" ref="J88:L88" si="37">SUM(J81:J87)</f>
        <v>493.9</v>
      </c>
      <c r="K88" s="25"/>
      <c r="L88" s="51">
        <f t="shared" si="37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38">SUM(G89:G97)</f>
        <v>0</v>
      </c>
      <c r="H98" s="19">
        <f t="shared" ref="H98" si="39">SUM(H89:H97)</f>
        <v>0</v>
      </c>
      <c r="I98" s="19">
        <f t="shared" ref="I98" si="40">SUM(I89:I97)</f>
        <v>0</v>
      </c>
      <c r="J98" s="19">
        <f t="shared" ref="J98:L98" si="41">SUM(J89:J97)</f>
        <v>0</v>
      </c>
      <c r="K98" s="25"/>
      <c r="L98" s="19">
        <f t="shared" si="41"/>
        <v>0</v>
      </c>
    </row>
    <row r="99" spans="1:12" ht="15.75" customHeight="1">
      <c r="A99" s="29">
        <f>A81</f>
        <v>1</v>
      </c>
      <c r="B99" s="30">
        <f>B81</f>
        <v>5</v>
      </c>
      <c r="C99" s="65" t="s">
        <v>4</v>
      </c>
      <c r="D99" s="66"/>
      <c r="E99" s="31"/>
      <c r="F99" s="32">
        <f>F88+F98</f>
        <v>500</v>
      </c>
      <c r="G99" s="32">
        <f t="shared" ref="G99" si="42">G88+G98</f>
        <v>26.7</v>
      </c>
      <c r="H99" s="32">
        <f t="shared" ref="H99" si="43">H88+H98</f>
        <v>9.6</v>
      </c>
      <c r="I99" s="32">
        <f t="shared" ref="I99" si="44">I88+I98</f>
        <v>75.2</v>
      </c>
      <c r="J99" s="32">
        <f t="shared" ref="J99:L99" si="45">J88+J98</f>
        <v>493.9</v>
      </c>
      <c r="K99" s="32"/>
      <c r="L99" s="32">
        <f t="shared" si="45"/>
        <v>0</v>
      </c>
    </row>
    <row r="100" spans="1:12" ht="25.5">
      <c r="A100" s="20">
        <v>2</v>
      </c>
      <c r="B100" s="21">
        <v>1</v>
      </c>
      <c r="C100" s="22" t="s">
        <v>20</v>
      </c>
      <c r="D100" s="5" t="s">
        <v>21</v>
      </c>
      <c r="E100" s="39" t="s">
        <v>65</v>
      </c>
      <c r="F100" s="40">
        <v>200</v>
      </c>
      <c r="G100" s="40">
        <v>4.5999999999999996</v>
      </c>
      <c r="H100" s="40">
        <v>5.8</v>
      </c>
      <c r="I100" s="40">
        <v>24.3</v>
      </c>
      <c r="J100" s="40">
        <v>167.2</v>
      </c>
      <c r="K100" s="41" t="s">
        <v>60</v>
      </c>
      <c r="L100" s="40"/>
    </row>
    <row r="101" spans="1:12" ht="15">
      <c r="A101" s="23"/>
      <c r="B101" s="15"/>
      <c r="C101" s="11"/>
      <c r="D101" s="6" t="s">
        <v>85</v>
      </c>
      <c r="E101" s="42" t="s">
        <v>86</v>
      </c>
      <c r="F101" s="43">
        <v>40</v>
      </c>
      <c r="G101" s="43">
        <v>4.8</v>
      </c>
      <c r="H101" s="43">
        <v>4</v>
      </c>
      <c r="I101" s="43">
        <v>0.3</v>
      </c>
      <c r="J101" s="43">
        <v>56.6</v>
      </c>
      <c r="K101" s="44" t="s">
        <v>62</v>
      </c>
      <c r="L101" s="43"/>
    </row>
    <row r="102" spans="1:12" ht="25.5">
      <c r="A102" s="23"/>
      <c r="B102" s="15"/>
      <c r="C102" s="11"/>
      <c r="D102" s="7" t="s">
        <v>22</v>
      </c>
      <c r="E102" s="42" t="s">
        <v>59</v>
      </c>
      <c r="F102" s="43">
        <v>200</v>
      </c>
      <c r="G102" s="43">
        <v>3.9</v>
      </c>
      <c r="H102" s="43">
        <v>2.9</v>
      </c>
      <c r="I102" s="43">
        <v>11.2</v>
      </c>
      <c r="J102" s="43">
        <v>86</v>
      </c>
      <c r="K102" s="44" t="s">
        <v>61</v>
      </c>
      <c r="L102" s="43"/>
    </row>
    <row r="103" spans="1:12" ht="15">
      <c r="A103" s="23"/>
      <c r="B103" s="15"/>
      <c r="C103" s="11"/>
      <c r="D103" s="7" t="s">
        <v>23</v>
      </c>
      <c r="E103" s="42" t="s">
        <v>49</v>
      </c>
      <c r="F103" s="43">
        <v>50</v>
      </c>
      <c r="G103" s="43">
        <v>3.8</v>
      </c>
      <c r="H103" s="43">
        <v>0.4</v>
      </c>
      <c r="I103" s="43">
        <v>24.6</v>
      </c>
      <c r="J103" s="43">
        <v>117.2</v>
      </c>
      <c r="K103" s="44" t="s">
        <v>48</v>
      </c>
      <c r="L103" s="43"/>
    </row>
    <row r="104" spans="1:12" ht="15">
      <c r="A104" s="23"/>
      <c r="B104" s="15"/>
      <c r="C104" s="11"/>
      <c r="D104" s="7" t="s">
        <v>82</v>
      </c>
      <c r="E104" s="42" t="s">
        <v>66</v>
      </c>
      <c r="F104" s="43">
        <v>95</v>
      </c>
      <c r="G104" s="43">
        <v>3.9</v>
      </c>
      <c r="H104" s="43">
        <v>1.4</v>
      </c>
      <c r="I104" s="43">
        <v>5.6</v>
      </c>
      <c r="J104" s="43">
        <v>50.8</v>
      </c>
      <c r="K104" s="44" t="s">
        <v>48</v>
      </c>
      <c r="L104" s="52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585</v>
      </c>
      <c r="G107" s="19">
        <f t="shared" ref="G107:J107" si="46">SUM(G100:G106)</f>
        <v>20.999999999999996</v>
      </c>
      <c r="H107" s="19">
        <f t="shared" si="46"/>
        <v>14.500000000000002</v>
      </c>
      <c r="I107" s="19">
        <f t="shared" si="46"/>
        <v>66</v>
      </c>
      <c r="J107" s="19">
        <f t="shared" si="46"/>
        <v>477.79999999999995</v>
      </c>
      <c r="K107" s="25"/>
      <c r="L107" s="51">
        <f t="shared" ref="L107" si="47">SUM(L100:L106)</f>
        <v>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8">SUM(G108:G116)</f>
        <v>0</v>
      </c>
      <c r="H117" s="19">
        <f t="shared" si="48"/>
        <v>0</v>
      </c>
      <c r="I117" s="19">
        <f t="shared" si="48"/>
        <v>0</v>
      </c>
      <c r="J117" s="19">
        <f t="shared" si="48"/>
        <v>0</v>
      </c>
      <c r="K117" s="25"/>
      <c r="L117" s="19">
        <f t="shared" ref="L117" si="49"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65" t="s">
        <v>4</v>
      </c>
      <c r="D118" s="66"/>
      <c r="E118" s="31"/>
      <c r="F118" s="32">
        <f>F107+F117</f>
        <v>585</v>
      </c>
      <c r="G118" s="32">
        <f t="shared" ref="G118" si="50">G107+G117</f>
        <v>20.999999999999996</v>
      </c>
      <c r="H118" s="32">
        <f t="shared" ref="H118" si="51">H107+H117</f>
        <v>14.500000000000002</v>
      </c>
      <c r="I118" s="32">
        <f t="shared" ref="I118" si="52">I107+I117</f>
        <v>66</v>
      </c>
      <c r="J118" s="32">
        <f t="shared" ref="J118:L118" si="53">J107+J117</f>
        <v>477.79999999999995</v>
      </c>
      <c r="K118" s="32"/>
      <c r="L118" s="32">
        <f t="shared" si="53"/>
        <v>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39" t="s">
        <v>67</v>
      </c>
      <c r="F119" s="40">
        <v>200</v>
      </c>
      <c r="G119" s="59">
        <v>18.8</v>
      </c>
      <c r="H119" s="54">
        <v>17.7</v>
      </c>
      <c r="I119" s="40">
        <v>33.9</v>
      </c>
      <c r="J119" s="40">
        <v>370.5</v>
      </c>
      <c r="K119" s="41" t="s">
        <v>68</v>
      </c>
      <c r="L119" s="40"/>
    </row>
    <row r="120" spans="1:12" ht="15">
      <c r="A120" s="14"/>
      <c r="B120" s="15"/>
      <c r="C120" s="11"/>
      <c r="D120" s="6" t="s">
        <v>87</v>
      </c>
      <c r="E120" s="42" t="s">
        <v>97</v>
      </c>
      <c r="F120" s="43">
        <v>60</v>
      </c>
      <c r="G120" s="43">
        <v>0.5</v>
      </c>
      <c r="H120" s="43">
        <v>0.1</v>
      </c>
      <c r="I120" s="43">
        <v>1.5</v>
      </c>
      <c r="J120" s="43">
        <v>8.5</v>
      </c>
      <c r="K120" s="44" t="s">
        <v>102</v>
      </c>
      <c r="L120" s="43"/>
    </row>
    <row r="121" spans="1:12" ht="25.5">
      <c r="A121" s="14"/>
      <c r="B121" s="15"/>
      <c r="C121" s="11"/>
      <c r="D121" s="55" t="s">
        <v>22</v>
      </c>
      <c r="E121" s="42" t="s">
        <v>69</v>
      </c>
      <c r="F121" s="43">
        <v>200</v>
      </c>
      <c r="G121" s="43">
        <v>0.2</v>
      </c>
      <c r="H121" s="43">
        <v>0.1</v>
      </c>
      <c r="I121" s="43">
        <v>6.8</v>
      </c>
      <c r="J121" s="43">
        <v>28.9</v>
      </c>
      <c r="K121" s="44" t="s">
        <v>70</v>
      </c>
      <c r="L121" s="43"/>
    </row>
    <row r="122" spans="1:12" ht="15">
      <c r="A122" s="14"/>
      <c r="B122" s="15"/>
      <c r="C122" s="11"/>
      <c r="D122" s="7" t="s">
        <v>23</v>
      </c>
      <c r="E122" s="42" t="s">
        <v>49</v>
      </c>
      <c r="F122" s="43">
        <v>60</v>
      </c>
      <c r="G122" s="43">
        <v>4.5999999999999996</v>
      </c>
      <c r="H122" s="43">
        <v>0.5</v>
      </c>
      <c r="I122" s="43">
        <v>29.5</v>
      </c>
      <c r="J122" s="43">
        <v>140.6</v>
      </c>
      <c r="K122" s="44"/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520</v>
      </c>
      <c r="G126" s="19">
        <f t="shared" ref="G126:J126" si="54">SUM(G119:G125)</f>
        <v>24.1</v>
      </c>
      <c r="H126" s="19">
        <f t="shared" si="54"/>
        <v>18.400000000000002</v>
      </c>
      <c r="I126" s="19">
        <f t="shared" si="54"/>
        <v>71.699999999999989</v>
      </c>
      <c r="J126" s="19">
        <f t="shared" si="54"/>
        <v>548.5</v>
      </c>
      <c r="K126" s="25"/>
      <c r="L126" s="51">
        <f t="shared" ref="L126" si="55">SUM(L119:L125)</f>
        <v>0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6">SUM(G127:G135)</f>
        <v>0</v>
      </c>
      <c r="H136" s="19">
        <f t="shared" si="56"/>
        <v>0</v>
      </c>
      <c r="I136" s="19">
        <f t="shared" si="56"/>
        <v>0</v>
      </c>
      <c r="J136" s="19">
        <f t="shared" si="56"/>
        <v>0</v>
      </c>
      <c r="K136" s="25"/>
      <c r="L136" s="19">
        <f t="shared" ref="L136" si="57">SUM(L127:L135)</f>
        <v>0</v>
      </c>
    </row>
    <row r="137" spans="1:12" ht="15">
      <c r="A137" s="33">
        <f>A119</f>
        <v>2</v>
      </c>
      <c r="B137" s="33">
        <f>B119</f>
        <v>2</v>
      </c>
      <c r="C137" s="65" t="s">
        <v>4</v>
      </c>
      <c r="D137" s="66"/>
      <c r="E137" s="31"/>
      <c r="F137" s="32">
        <f>F126+F136</f>
        <v>520</v>
      </c>
      <c r="G137" s="32">
        <f t="shared" ref="G137" si="58">G126+G136</f>
        <v>24.1</v>
      </c>
      <c r="H137" s="32">
        <f t="shared" ref="H137" si="59">H126+H136</f>
        <v>18.400000000000002</v>
      </c>
      <c r="I137" s="32">
        <f t="shared" ref="I137" si="60">I126+I136</f>
        <v>71.699999999999989</v>
      </c>
      <c r="J137" s="32">
        <f t="shared" ref="J137" si="61">J126+J136</f>
        <v>548.5</v>
      </c>
      <c r="K137" s="32"/>
      <c r="L137" s="32"/>
    </row>
    <row r="138" spans="1:12" ht="25.5">
      <c r="A138" s="20">
        <v>2</v>
      </c>
      <c r="B138" s="21">
        <v>3</v>
      </c>
      <c r="C138" s="22" t="s">
        <v>20</v>
      </c>
      <c r="D138" s="5" t="s">
        <v>21</v>
      </c>
      <c r="E138" s="39" t="s">
        <v>80</v>
      </c>
      <c r="F138" s="40">
        <v>150</v>
      </c>
      <c r="G138" s="40">
        <v>8.1999999999999993</v>
      </c>
      <c r="H138" s="40">
        <v>6.3</v>
      </c>
      <c r="I138" s="40">
        <v>35.9</v>
      </c>
      <c r="J138" s="40">
        <v>233.7</v>
      </c>
      <c r="K138" s="41" t="s">
        <v>78</v>
      </c>
      <c r="L138" s="40"/>
    </row>
    <row r="139" spans="1:12" ht="25.5">
      <c r="A139" s="23"/>
      <c r="B139" s="15"/>
      <c r="C139" s="11"/>
      <c r="D139" s="58" t="s">
        <v>21</v>
      </c>
      <c r="E139" s="42" t="s">
        <v>88</v>
      </c>
      <c r="F139" s="43">
        <v>90</v>
      </c>
      <c r="G139" s="43">
        <v>15.3</v>
      </c>
      <c r="H139" s="43">
        <v>14.9</v>
      </c>
      <c r="I139" s="43">
        <v>3.5</v>
      </c>
      <c r="J139" s="43">
        <v>208.9</v>
      </c>
      <c r="K139" s="44" t="s">
        <v>79</v>
      </c>
      <c r="L139" s="43"/>
    </row>
    <row r="140" spans="1:12" ht="15">
      <c r="A140" s="23"/>
      <c r="B140" s="15"/>
      <c r="C140" s="11"/>
      <c r="D140" s="7" t="s">
        <v>89</v>
      </c>
      <c r="E140" s="42" t="s">
        <v>63</v>
      </c>
      <c r="F140" s="43">
        <v>200</v>
      </c>
      <c r="G140" s="43">
        <v>0.6</v>
      </c>
      <c r="H140" s="43">
        <v>0.2</v>
      </c>
      <c r="I140" s="43">
        <v>15.1</v>
      </c>
      <c r="J140" s="43">
        <v>65.400000000000006</v>
      </c>
      <c r="K140" s="44" t="s">
        <v>64</v>
      </c>
      <c r="L140" s="43"/>
    </row>
    <row r="141" spans="1:12" ht="15.75" customHeight="1">
      <c r="A141" s="23"/>
      <c r="B141" s="15"/>
      <c r="C141" s="11"/>
      <c r="D141" s="7" t="s">
        <v>23</v>
      </c>
      <c r="E141" s="42" t="s">
        <v>49</v>
      </c>
      <c r="F141" s="43">
        <v>60</v>
      </c>
      <c r="G141" s="43">
        <v>4.5999999999999996</v>
      </c>
      <c r="H141" s="43">
        <v>0.5</v>
      </c>
      <c r="I141" s="43">
        <v>29.5</v>
      </c>
      <c r="J141" s="43">
        <v>140.6</v>
      </c>
      <c r="K141" s="44"/>
      <c r="L141" s="43"/>
    </row>
    <row r="142" spans="1:12" ht="1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500</v>
      </c>
      <c r="G145" s="19">
        <f t="shared" ref="G145:J145" si="62">SUM(G138:G144)</f>
        <v>28.700000000000003</v>
      </c>
      <c r="H145" s="19">
        <f t="shared" si="62"/>
        <v>21.9</v>
      </c>
      <c r="I145" s="19">
        <f t="shared" si="62"/>
        <v>84</v>
      </c>
      <c r="J145" s="19">
        <f t="shared" si="62"/>
        <v>648.6</v>
      </c>
      <c r="K145" s="25"/>
      <c r="L145" s="51"/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3">SUM(G146:G154)</f>
        <v>0</v>
      </c>
      <c r="H155" s="19">
        <f t="shared" si="63"/>
        <v>0</v>
      </c>
      <c r="I155" s="19">
        <f t="shared" si="63"/>
        <v>0</v>
      </c>
      <c r="J155" s="19">
        <f t="shared" si="63"/>
        <v>0</v>
      </c>
      <c r="K155" s="25"/>
      <c r="L155" s="19">
        <f t="shared" ref="L155" si="64">SUM(L146:L154)</f>
        <v>0</v>
      </c>
    </row>
    <row r="156" spans="1:12" ht="15">
      <c r="A156" s="29">
        <f>A138</f>
        <v>2</v>
      </c>
      <c r="B156" s="30">
        <f>B138</f>
        <v>3</v>
      </c>
      <c r="C156" s="65" t="s">
        <v>4</v>
      </c>
      <c r="D156" s="66"/>
      <c r="E156" s="31"/>
      <c r="F156" s="32">
        <f>F145+F155</f>
        <v>500</v>
      </c>
      <c r="G156" s="32">
        <f t="shared" ref="G156" si="65">G145+G155</f>
        <v>28.700000000000003</v>
      </c>
      <c r="H156" s="32">
        <f t="shared" ref="H156" si="66">H145+H155</f>
        <v>21.9</v>
      </c>
      <c r="I156" s="32">
        <f t="shared" ref="I156" si="67">I145+I155</f>
        <v>84</v>
      </c>
      <c r="J156" s="32">
        <f t="shared" ref="J156:L156" si="68">J145+J155</f>
        <v>648.6</v>
      </c>
      <c r="K156" s="32"/>
      <c r="L156" s="32">
        <f t="shared" si="68"/>
        <v>0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72</v>
      </c>
      <c r="F157" s="40">
        <v>150</v>
      </c>
      <c r="G157" s="40">
        <v>5.3</v>
      </c>
      <c r="H157" s="40">
        <v>4.9000000000000004</v>
      </c>
      <c r="I157" s="40">
        <v>32.799999999999997</v>
      </c>
      <c r="J157" s="40">
        <v>196.8</v>
      </c>
      <c r="K157" s="41" t="s">
        <v>73</v>
      </c>
      <c r="L157" s="40"/>
    </row>
    <row r="158" spans="1:12" ht="25.5">
      <c r="A158" s="23"/>
      <c r="B158" s="15"/>
      <c r="C158" s="11"/>
      <c r="D158" s="6" t="s">
        <v>21</v>
      </c>
      <c r="E158" s="42" t="s">
        <v>99</v>
      </c>
      <c r="F158" s="43">
        <v>100</v>
      </c>
      <c r="G158" s="43">
        <v>16.7</v>
      </c>
      <c r="H158" s="43">
        <v>15.9</v>
      </c>
      <c r="I158" s="43">
        <v>6.7</v>
      </c>
      <c r="J158" s="43">
        <v>236.5</v>
      </c>
      <c r="K158" s="44" t="s">
        <v>74</v>
      </c>
      <c r="L158" s="43"/>
    </row>
    <row r="159" spans="1:12" ht="15">
      <c r="A159" s="23"/>
      <c r="B159" s="15"/>
      <c r="C159" s="11"/>
      <c r="D159" s="7" t="s">
        <v>22</v>
      </c>
      <c r="E159" s="42" t="s">
        <v>75</v>
      </c>
      <c r="F159" s="43">
        <v>200</v>
      </c>
      <c r="G159" s="43">
        <v>0.2</v>
      </c>
      <c r="H159" s="43">
        <v>0.1</v>
      </c>
      <c r="I159" s="43">
        <v>6.6</v>
      </c>
      <c r="J159" s="43">
        <v>27.9</v>
      </c>
      <c r="K159" s="44" t="s">
        <v>76</v>
      </c>
      <c r="L159" s="43"/>
    </row>
    <row r="160" spans="1:12" ht="15">
      <c r="A160" s="23"/>
      <c r="B160" s="15"/>
      <c r="C160" s="11"/>
      <c r="D160" s="7" t="s">
        <v>23</v>
      </c>
      <c r="E160" s="42" t="s">
        <v>77</v>
      </c>
      <c r="F160" s="43">
        <v>40</v>
      </c>
      <c r="G160" s="43">
        <v>2.6</v>
      </c>
      <c r="H160" s="43">
        <v>0.5</v>
      </c>
      <c r="I160" s="43">
        <v>15.8</v>
      </c>
      <c r="J160" s="43">
        <v>78.2</v>
      </c>
      <c r="K160" s="44" t="s">
        <v>48</v>
      </c>
      <c r="L160" s="43"/>
    </row>
    <row r="161" spans="1:12" ht="18" customHeight="1">
      <c r="A161" s="23"/>
      <c r="B161" s="15"/>
      <c r="C161" s="11"/>
      <c r="D161" s="60" t="s">
        <v>26</v>
      </c>
      <c r="E161" s="42" t="s">
        <v>83</v>
      </c>
      <c r="F161" s="43">
        <v>10</v>
      </c>
      <c r="G161" s="43">
        <v>0.1</v>
      </c>
      <c r="H161" s="43">
        <v>7.3</v>
      </c>
      <c r="I161" s="43">
        <v>0.1</v>
      </c>
      <c r="J161" s="43">
        <v>66.099999999999994</v>
      </c>
      <c r="K161" s="44" t="s">
        <v>84</v>
      </c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 t="shared" ref="G164:J164" si="69">SUM(G157:G163)</f>
        <v>24.900000000000002</v>
      </c>
      <c r="H164" s="19">
        <f t="shared" si="69"/>
        <v>28.700000000000003</v>
      </c>
      <c r="I164" s="19">
        <f t="shared" si="69"/>
        <v>62.000000000000007</v>
      </c>
      <c r="J164" s="19">
        <f t="shared" si="69"/>
        <v>605.5</v>
      </c>
      <c r="K164" s="25"/>
      <c r="L164" s="51">
        <f t="shared" ref="L164" si="70">SUM(L157:L163)</f>
        <v>0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1">SUM(G165:G173)</f>
        <v>0</v>
      </c>
      <c r="H174" s="19">
        <f t="shared" si="71"/>
        <v>0</v>
      </c>
      <c r="I174" s="19">
        <f t="shared" si="71"/>
        <v>0</v>
      </c>
      <c r="J174" s="19">
        <f t="shared" si="71"/>
        <v>0</v>
      </c>
      <c r="K174" s="25"/>
      <c r="L174" s="19">
        <f t="shared" ref="L174" si="72">SUM(L165:L173)</f>
        <v>0</v>
      </c>
    </row>
    <row r="175" spans="1:12" ht="15">
      <c r="A175" s="29">
        <f>A157</f>
        <v>2</v>
      </c>
      <c r="B175" s="30">
        <f>B157</f>
        <v>4</v>
      </c>
      <c r="C175" s="65" t="s">
        <v>4</v>
      </c>
      <c r="D175" s="66"/>
      <c r="E175" s="31"/>
      <c r="F175" s="32">
        <f>F164+F174</f>
        <v>500</v>
      </c>
      <c r="G175" s="32">
        <f t="shared" ref="G175" si="73">G164+G174</f>
        <v>24.900000000000002</v>
      </c>
      <c r="H175" s="32">
        <f t="shared" ref="H175" si="74">H164+H174</f>
        <v>28.700000000000003</v>
      </c>
      <c r="I175" s="32">
        <f t="shared" ref="I175" si="75">I164+I174</f>
        <v>62.000000000000007</v>
      </c>
      <c r="J175" s="32">
        <f t="shared" ref="J175:L175" si="76">J164+J174</f>
        <v>605.5</v>
      </c>
      <c r="K175" s="32"/>
      <c r="L175" s="32">
        <f t="shared" si="76"/>
        <v>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 t="s">
        <v>50</v>
      </c>
      <c r="F176" s="40">
        <v>150</v>
      </c>
      <c r="G176" s="40">
        <v>3.1</v>
      </c>
      <c r="H176" s="40">
        <v>5.3</v>
      </c>
      <c r="I176" s="40">
        <v>19.8</v>
      </c>
      <c r="J176" s="40">
        <v>139.4</v>
      </c>
      <c r="K176" s="41" t="s">
        <v>51</v>
      </c>
      <c r="L176" s="40"/>
    </row>
    <row r="177" spans="1:12" ht="15">
      <c r="A177" s="23"/>
      <c r="B177" s="15"/>
      <c r="C177" s="11"/>
      <c r="D177" s="58" t="s">
        <v>21</v>
      </c>
      <c r="E177" s="42" t="s">
        <v>100</v>
      </c>
      <c r="F177" s="43">
        <v>100</v>
      </c>
      <c r="G177" s="43">
        <v>19.100000000000001</v>
      </c>
      <c r="H177" s="43">
        <v>4.3</v>
      </c>
      <c r="I177" s="43">
        <v>13.4</v>
      </c>
      <c r="J177" s="43">
        <v>168.6</v>
      </c>
      <c r="K177" s="44" t="s">
        <v>56</v>
      </c>
      <c r="L177" s="43"/>
    </row>
    <row r="178" spans="1:12" ht="25.5">
      <c r="A178" s="23"/>
      <c r="B178" s="15"/>
      <c r="C178" s="11"/>
      <c r="D178" s="7" t="s">
        <v>89</v>
      </c>
      <c r="E178" s="42" t="s">
        <v>59</v>
      </c>
      <c r="F178" s="43">
        <v>200</v>
      </c>
      <c r="G178" s="43">
        <v>3.9</v>
      </c>
      <c r="H178" s="43">
        <v>2.9</v>
      </c>
      <c r="I178" s="43">
        <v>11.2</v>
      </c>
      <c r="J178" s="43">
        <v>86</v>
      </c>
      <c r="K178" s="44" t="s">
        <v>64</v>
      </c>
      <c r="L178" s="43"/>
    </row>
    <row r="179" spans="1:12" ht="15">
      <c r="A179" s="23"/>
      <c r="B179" s="15"/>
      <c r="C179" s="11"/>
      <c r="D179" s="7" t="s">
        <v>23</v>
      </c>
      <c r="E179" s="42" t="s">
        <v>98</v>
      </c>
      <c r="F179" s="43">
        <v>50</v>
      </c>
      <c r="G179" s="43">
        <v>3.8</v>
      </c>
      <c r="H179" s="43">
        <v>0.4</v>
      </c>
      <c r="I179" s="43">
        <v>24.6</v>
      </c>
      <c r="J179" s="43">
        <v>117.2</v>
      </c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500</v>
      </c>
      <c r="G183" s="19">
        <f t="shared" ref="G183:J183" si="77">SUM(G176:G182)</f>
        <v>29.900000000000002</v>
      </c>
      <c r="H183" s="19">
        <f t="shared" si="77"/>
        <v>12.9</v>
      </c>
      <c r="I183" s="19">
        <f t="shared" si="77"/>
        <v>69</v>
      </c>
      <c r="J183" s="19">
        <f t="shared" si="77"/>
        <v>511.2</v>
      </c>
      <c r="K183" s="25"/>
      <c r="L183" s="51">
        <f t="shared" ref="L183" si="78">SUM(L176:L182)</f>
        <v>0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9">SUM(G184:G192)</f>
        <v>0</v>
      </c>
      <c r="H193" s="19">
        <f t="shared" si="79"/>
        <v>0</v>
      </c>
      <c r="I193" s="19">
        <f t="shared" si="79"/>
        <v>0</v>
      </c>
      <c r="J193" s="19">
        <f t="shared" si="79"/>
        <v>0</v>
      </c>
      <c r="K193" s="25"/>
      <c r="L193" s="19">
        <f t="shared" ref="L193" si="80">SUM(L184:L192)</f>
        <v>0</v>
      </c>
    </row>
    <row r="194" spans="1:12" ht="15">
      <c r="A194" s="29">
        <f>A176</f>
        <v>2</v>
      </c>
      <c r="B194" s="30">
        <f>B176</f>
        <v>5</v>
      </c>
      <c r="C194" s="65" t="s">
        <v>4</v>
      </c>
      <c r="D194" s="66"/>
      <c r="E194" s="31"/>
      <c r="F194" s="32">
        <f>F183+F193</f>
        <v>500</v>
      </c>
      <c r="G194" s="32">
        <f t="shared" ref="G194" si="81">G183+G193</f>
        <v>29.900000000000002</v>
      </c>
      <c r="H194" s="32">
        <f t="shared" ref="H194" si="82">H183+H193</f>
        <v>12.9</v>
      </c>
      <c r="I194" s="32">
        <f t="shared" ref="I194" si="83">I183+I193</f>
        <v>69</v>
      </c>
      <c r="J194" s="32">
        <f t="shared" ref="J194:L194" si="84">J183+J193</f>
        <v>511.2</v>
      </c>
      <c r="K194" s="32"/>
      <c r="L194" s="32">
        <f t="shared" si="84"/>
        <v>0</v>
      </c>
    </row>
    <row r="195" spans="1:12">
      <c r="A195" s="27"/>
      <c r="B195" s="28"/>
      <c r="C195" s="67" t="s">
        <v>5</v>
      </c>
      <c r="D195" s="67"/>
      <c r="E195" s="67"/>
      <c r="F195" s="34">
        <f>(F24+F43+F61+F80+F99+F118+F137+F156+F175+F194)/(IF(F24=0,0,1)+IF(F43=0,0,1)+IF(F61=0,0,1)+IF(F80=0,0,1)+IF(F99=0,0,1)+IF(F118=0,0,1)+IF(F137=0,0,1)+IF(F156=0,0,1)+IF(F175=0,0,1)+IF(F194=0,0,1))</f>
        <v>536.5</v>
      </c>
      <c r="G195" s="34">
        <f>(G24+G43+G61+G80+G99+G118+G137+G156+G175+G194)/(IF(G24=0,0,1)+IF(G43=0,0,1)+IF(G61=0,0,1)+IF(G80=0,0,1)+IF(G99=0,0,1)+IF(G118=0,0,1)+IF(G137=0,0,1)+IF(G156=0,0,1)+IF(G175=0,0,1)+IF(G194=0,0,1))</f>
        <v>23.370000000000005</v>
      </c>
      <c r="H195" s="34">
        <f>(H24+H43+H61+H80+H99+H118+H137+H156+H175+H194)/(IF(H24=0,0,1)+IF(H43=0,0,1)+IF(H61=0,0,1)+IF(H80=0,0,1)+IF(H99=0,0,1)+IF(H118=0,0,1)+IF(H137=0,0,1)+IF(H156=0,0,1)+IF(H175=0,0,1)+IF(H194=0,0,1))</f>
        <v>16.29</v>
      </c>
      <c r="I195" s="34">
        <f>(I24+I43+I61+I80+I99+I118+I137+I156+I175+I194)/(IF(I24=0,0,1)+IF(I43=0,0,1)+IF(I61=0,0,1)+IF(I80=0,0,1)+IF(I99=0,0,1)+IF(I118=0,0,1)+IF(I137=0,0,1)+IF(I156=0,0,1)+IF(I175=0,0,1)+IF(I194=0,0,1))</f>
        <v>73.45</v>
      </c>
      <c r="J195" s="34">
        <f>(J24+J43+J61+J80+J99+J118+J137+J156+J175+J194)/(IF(J24=0,0,1)+IF(J43=0,0,1)+IF(J61=0,0,1)+IF(J80=0,0,1)+IF(J99=0,0,1)+IF(J118=0,0,1)+IF(J137=0,0,1)+IF(J156=0,0,1)+IF(J175=0,0,1)+IF(J194=0,0,1))</f>
        <v>533.66999999999996</v>
      </c>
      <c r="K195" s="34"/>
      <c r="L195" s="34" t="e">
        <f>(L24+L43+L61+L80+L99+L118+L137+L156+L175+L194)/(IF(L24=0,0,1)+IF(L43=0,0,1)+IF(L61=0,0,1)+IF(L80=0,0,1)+IF(L99=0,0,1)+IF(L118=0,0,1)+IF(L137=0,0,1)+IF(L156=0,0,1)+IF(L175=0,0,1)+IF(L194=0,0,1))</f>
        <v>#DIV/0!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1:D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2025-04-03T11:23:51Z</cp:lastPrinted>
  <dcterms:created xsi:type="dcterms:W3CDTF">2022-05-16T14:23:56Z</dcterms:created>
  <dcterms:modified xsi:type="dcterms:W3CDTF">2025-04-03T12:51:40Z</dcterms:modified>
</cp:coreProperties>
</file>